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PivotChartFilter="1"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C4319DEB-A708-448D-BEBC-CB0637780429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Modèle" sheetId="1" r:id="rId1"/>
  </sheets>
  <definedNames>
    <definedName name="solver_adj" localSheetId="0" hidden="1">Modèle!$B$21,Modèle!$B$3:$B$5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3000</definedName>
    <definedName name="solver_lhs1" localSheetId="0" hidden="1">Modèle!$B$21</definedName>
    <definedName name="solver_lhs2" localSheetId="0" hidden="1">Modèle!$B$21</definedName>
    <definedName name="solver_lhs3" localSheetId="0" hidden="1">Modèle!$B$4</definedName>
    <definedName name="solver_lhs4" localSheetId="0" hidden="1">Modèle!$B$4</definedName>
    <definedName name="solver_lhs5" localSheetId="0" hidden="1">Modèle!$B$5</definedName>
    <definedName name="solver_lhs6" localSheetId="0" hidden="1">Modèle!$B$5</definedName>
    <definedName name="solver_lin" localSheetId="0" hidden="1">2</definedName>
    <definedName name="solver_neg" localSheetId="0" hidden="1">2</definedName>
    <definedName name="solver_num" localSheetId="0" hidden="1">6</definedName>
    <definedName name="solver_nwt" localSheetId="0" hidden="1">1</definedName>
    <definedName name="solver_opt" localSheetId="0" hidden="1">Modèle!$D$19</definedName>
    <definedName name="solver_pre" localSheetId="0" hidden="1">0.000001</definedName>
    <definedName name="solver_rel1" localSheetId="0" hidden="1">3</definedName>
    <definedName name="solver_rel2" localSheetId="0" hidden="1">1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hs1" localSheetId="0" hidden="1">Modèle!#REF!</definedName>
    <definedName name="solver_rhs2" localSheetId="0" hidden="1">Modèle!#REF!</definedName>
    <definedName name="solver_rhs3" localSheetId="0" hidden="1">Modèle!#REF!</definedName>
    <definedName name="solver_rhs4" localSheetId="0" hidden="1">Modèle!#REF!</definedName>
    <definedName name="solver_rhs5" localSheetId="0" hidden="1">Modèle!#REF!</definedName>
    <definedName name="solver_rhs6" localSheetId="0" hidden="1">Modèle!#REF!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Modèle!#REF!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C12" i="1"/>
  <c r="D12" i="1" s="1"/>
  <c r="C11" i="1"/>
  <c r="D11" i="1" s="1"/>
  <c r="C10" i="1"/>
  <c r="C5" i="1"/>
  <c r="D5" i="1" s="1"/>
  <c r="C4" i="1"/>
  <c r="D4" i="1" s="1"/>
  <c r="C3" i="1"/>
  <c r="D3" i="1" s="1"/>
  <c r="B7" i="1"/>
  <c r="B15" i="1"/>
  <c r="D10" i="1" l="1"/>
  <c r="D15" i="1" s="1"/>
  <c r="C15" i="1"/>
  <c r="B16" i="1"/>
  <c r="D7" i="1"/>
  <c r="B17" i="1"/>
  <c r="B18" i="1" s="1"/>
  <c r="C7" i="1"/>
  <c r="C16" i="1" l="1"/>
  <c r="C17" i="1" s="1"/>
  <c r="C18" i="1" s="1"/>
  <c r="C19" i="1" s="1"/>
  <c r="D16" i="1"/>
  <c r="D17" i="1" s="1"/>
  <c r="D18" i="1" s="1"/>
  <c r="B19" i="1"/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A7" authorId="0" shapeId="0" xr:uid="{00000000-0006-0000-0000-000001000000}">
      <text>
        <r>
          <rPr>
            <sz val="8"/>
            <color indexed="81"/>
            <rFont val="Tahoma"/>
            <family val="2"/>
          </rPr>
          <t>Ne pas oublier d'ajouter la formule =somme(étendue) pour trouver le total des revenus de chacun des mois.</t>
        </r>
      </text>
    </comment>
    <comment ref="A12" authorId="0" shapeId="0" xr:uid="{00000000-0006-0000-0000-000002000000}">
      <text>
        <r>
          <rPr>
            <sz val="8"/>
            <color indexed="81"/>
            <rFont val="Tahoma"/>
            <family val="2"/>
          </rPr>
          <t>Ne pas oublier d'ajouter les salaires de 15 000 $ pour le mois de janvier.</t>
        </r>
      </text>
    </comment>
    <comment ref="A15" authorId="0" shapeId="0" xr:uid="{00000000-0006-0000-0000-000003000000}">
      <text>
        <r>
          <rPr>
            <sz val="8"/>
            <color indexed="81"/>
            <rFont val="Tahoma"/>
            <family val="2"/>
          </rPr>
          <t>Tous les variables ci-dessous se calculent avec des formules. Plus jamais besoin de faire de calculs à la main.
Yooopi !!!</t>
        </r>
      </text>
    </comment>
  </commentList>
</comments>
</file>

<file path=xl/sharedStrings.xml><?xml version="1.0" encoding="utf-8"?>
<sst xmlns="http://schemas.openxmlformats.org/spreadsheetml/2006/main" count="21" uniqueCount="21">
  <si>
    <t>Janvier</t>
  </si>
  <si>
    <t>Février</t>
  </si>
  <si>
    <t>Mars</t>
  </si>
  <si>
    <t>Revenus</t>
  </si>
  <si>
    <t>Total Revenus</t>
  </si>
  <si>
    <t>Charges</t>
  </si>
  <si>
    <t>Production</t>
  </si>
  <si>
    <t>Salaires</t>
  </si>
  <si>
    <t>Promotion</t>
  </si>
  <si>
    <t>Hypothèque</t>
  </si>
  <si>
    <t>Total Charges</t>
  </si>
  <si>
    <t>Profit brut</t>
  </si>
  <si>
    <t>Impôt (30%)</t>
  </si>
  <si>
    <t>Profit Net</t>
  </si>
  <si>
    <t>Cumulatif</t>
  </si>
  <si>
    <t>Taux de croissance</t>
  </si>
  <si>
    <t>TV</t>
  </si>
  <si>
    <t>Machines à laver</t>
  </si>
  <si>
    <t>Réfrigérateur</t>
  </si>
  <si>
    <t>Question :</t>
  </si>
  <si>
    <r>
      <t xml:space="preserve">Avec ce modèle, quel devrait être le </t>
    </r>
    <r>
      <rPr>
        <b/>
        <sz val="10"/>
        <color rgb="FF000000"/>
        <rFont val="Arial"/>
        <family val="2"/>
      </rPr>
      <t>taux de croissance</t>
    </r>
    <r>
      <rPr>
        <sz val="10"/>
        <color rgb="FF000000"/>
        <rFont val="Arial"/>
        <family val="2"/>
      </rPr>
      <t xml:space="preserve"> pour que le </t>
    </r>
    <r>
      <rPr>
        <b/>
        <sz val="10"/>
        <color rgb="FF000000"/>
        <rFont val="Arial"/>
        <family val="2"/>
      </rPr>
      <t>profit cumulatif</t>
    </r>
    <r>
      <rPr>
        <sz val="10"/>
        <color rgb="FF000000"/>
        <rFont val="Arial"/>
        <family val="2"/>
      </rPr>
      <t xml:space="preserve">  soit de </t>
    </r>
    <r>
      <rPr>
        <b/>
        <sz val="10"/>
        <color rgb="FF000000"/>
        <rFont val="Arial"/>
        <family val="2"/>
      </rPr>
      <t>50 000 €</t>
    </r>
    <r>
      <rPr>
        <sz val="10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</si>
</sst>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5" formatCode="_-* #,##0.00\ &quot;$&quot;_-;\-* #,##0.00\ &quot;$&quot;_-;_-* &quot;-&quot;??\ &quot;$&quot;_-;_-@_-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3" fillId="0" borderId="0" xfId="2" applyFont="1"/>
    <xf numFmtId="0" fontId="2" fillId="0" borderId="0" xfId="0" applyFont="1"/>
    <xf numFmtId="11" fontId="2" fillId="0" borderId="0" xfId="0" applyNumberFormat="1" applyFont="1"/>
    <xf numFmtId="0" fontId="5" fillId="0" borderId="0" xfId="0" applyFont="1"/>
    <xf numFmtId="7" fontId="0" fillId="0" borderId="0" xfId="1" applyNumberFormat="1" applyFont="1"/>
    <xf numFmtId="7" fontId="1" fillId="0" borderId="0" xfId="1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18" sqref="F18"/>
    </sheetView>
  </sheetViews>
  <sheetFormatPr baseColWidth="10" defaultColWidth="11.3984375" defaultRowHeight="12.75" x14ac:dyDescent="0.35"/>
  <cols>
    <col min="1" max="1" width="18.86328125" customWidth="1"/>
    <col min="2" max="4" width="13.73046875" customWidth="1"/>
  </cols>
  <sheetData>
    <row r="1" spans="1:7" ht="13.15" x14ac:dyDescent="0.4">
      <c r="A1" s="5"/>
      <c r="B1" s="2" t="s">
        <v>0</v>
      </c>
      <c r="C1" s="2" t="s">
        <v>1</v>
      </c>
      <c r="D1" s="2" t="s">
        <v>2</v>
      </c>
    </row>
    <row r="2" spans="1:7" ht="13.15" x14ac:dyDescent="0.4">
      <c r="A2" s="1" t="s">
        <v>3</v>
      </c>
    </row>
    <row r="3" spans="1:7" ht="13.15" x14ac:dyDescent="0.4">
      <c r="A3" s="4" t="s">
        <v>16</v>
      </c>
      <c r="B3" s="7">
        <v>100000</v>
      </c>
      <c r="C3" s="7">
        <f t="shared" ref="C3:D5" si="0">B3*(1+$B$21)</f>
        <v>125000</v>
      </c>
      <c r="D3" s="7">
        <f t="shared" si="0"/>
        <v>156250</v>
      </c>
      <c r="F3" s="1" t="s">
        <v>19</v>
      </c>
      <c r="G3" s="6" t="s">
        <v>20</v>
      </c>
    </row>
    <row r="4" spans="1:7" x14ac:dyDescent="0.35">
      <c r="A4" s="4" t="s">
        <v>17</v>
      </c>
      <c r="B4" s="7">
        <v>55000</v>
      </c>
      <c r="C4" s="7">
        <f t="shared" si="0"/>
        <v>68750</v>
      </c>
      <c r="D4" s="7">
        <f t="shared" si="0"/>
        <v>85937.5</v>
      </c>
    </row>
    <row r="5" spans="1:7" ht="13.15" x14ac:dyDescent="0.4">
      <c r="A5" s="4" t="s">
        <v>18</v>
      </c>
      <c r="B5" s="7">
        <v>35000</v>
      </c>
      <c r="C5" s="7">
        <f t="shared" si="0"/>
        <v>43750</v>
      </c>
      <c r="D5" s="7">
        <f t="shared" si="0"/>
        <v>54687.5</v>
      </c>
      <c r="F5" s="1"/>
    </row>
    <row r="6" spans="1:7" x14ac:dyDescent="0.35">
      <c r="B6" s="7"/>
      <c r="C6" s="7"/>
      <c r="D6" s="7"/>
    </row>
    <row r="7" spans="1:7" ht="13.15" x14ac:dyDescent="0.4">
      <c r="A7" t="s">
        <v>4</v>
      </c>
      <c r="B7" s="8">
        <f>SUM(B3:B6)</f>
        <v>190000</v>
      </c>
      <c r="C7" s="8">
        <f>SUM(C3:C6)</f>
        <v>237500</v>
      </c>
      <c r="D7" s="8">
        <f>SUM(D3:D6)</f>
        <v>296875</v>
      </c>
    </row>
    <row r="8" spans="1:7" x14ac:dyDescent="0.35">
      <c r="B8" s="7"/>
      <c r="C8" s="7"/>
      <c r="D8" s="7"/>
    </row>
    <row r="9" spans="1:7" ht="13.15" x14ac:dyDescent="0.4">
      <c r="A9" s="1" t="s">
        <v>5</v>
      </c>
      <c r="B9" s="7"/>
      <c r="C9" s="7"/>
      <c r="D9" s="7"/>
    </row>
    <row r="10" spans="1:7" x14ac:dyDescent="0.35">
      <c r="A10" t="s">
        <v>6</v>
      </c>
      <c r="B10" s="7">
        <v>100000</v>
      </c>
      <c r="C10" s="7">
        <f t="shared" ref="C10:D13" si="1">B10*(1+$B$21)</f>
        <v>125000</v>
      </c>
      <c r="D10" s="7">
        <f t="shared" si="1"/>
        <v>156250</v>
      </c>
    </row>
    <row r="11" spans="1:7" x14ac:dyDescent="0.35">
      <c r="A11" t="s">
        <v>7</v>
      </c>
      <c r="B11" s="7">
        <v>15000</v>
      </c>
      <c r="C11" s="7">
        <f t="shared" si="1"/>
        <v>18750</v>
      </c>
      <c r="D11" s="7">
        <f t="shared" si="1"/>
        <v>23437.5</v>
      </c>
    </row>
    <row r="12" spans="1:7" x14ac:dyDescent="0.35">
      <c r="A12" t="s">
        <v>8</v>
      </c>
      <c r="B12" s="7">
        <v>50000</v>
      </c>
      <c r="C12" s="7">
        <f t="shared" si="1"/>
        <v>62500</v>
      </c>
      <c r="D12" s="7">
        <f t="shared" si="1"/>
        <v>78125</v>
      </c>
    </row>
    <row r="13" spans="1:7" x14ac:dyDescent="0.35">
      <c r="A13" t="s">
        <v>9</v>
      </c>
      <c r="B13" s="7">
        <v>10000</v>
      </c>
      <c r="C13" s="7">
        <f t="shared" si="1"/>
        <v>12500</v>
      </c>
      <c r="D13" s="7">
        <f t="shared" si="1"/>
        <v>15625</v>
      </c>
    </row>
    <row r="14" spans="1:7" x14ac:dyDescent="0.35">
      <c r="B14" s="7"/>
      <c r="C14" s="7"/>
      <c r="D14" s="7"/>
    </row>
    <row r="15" spans="1:7" ht="13.15" x14ac:dyDescent="0.4">
      <c r="A15" t="s">
        <v>10</v>
      </c>
      <c r="B15" s="8">
        <f>SUM(B10:B14)</f>
        <v>175000</v>
      </c>
      <c r="C15" s="8">
        <f>SUM(C10:C14)</f>
        <v>218750</v>
      </c>
      <c r="D15" s="8">
        <f>SUM(D10:D14)</f>
        <v>273437.5</v>
      </c>
    </row>
    <row r="16" spans="1:7" x14ac:dyDescent="0.35">
      <c r="A16" t="s">
        <v>11</v>
      </c>
      <c r="B16" s="7">
        <f>B7-B15</f>
        <v>15000</v>
      </c>
      <c r="C16" s="7">
        <f>C7-C15</f>
        <v>18750</v>
      </c>
      <c r="D16" s="7">
        <f>D7-D15</f>
        <v>23437.5</v>
      </c>
    </row>
    <row r="17" spans="1:4" x14ac:dyDescent="0.35">
      <c r="A17" t="s">
        <v>12</v>
      </c>
      <c r="B17" s="7">
        <f>B16*0.3</f>
        <v>4500</v>
      </c>
      <c r="C17" s="7">
        <f>C16*0.3</f>
        <v>5625</v>
      </c>
      <c r="D17" s="7">
        <f>D16*0.3</f>
        <v>7031.25</v>
      </c>
    </row>
    <row r="18" spans="1:4" ht="13.15" x14ac:dyDescent="0.4">
      <c r="A18" t="s">
        <v>13</v>
      </c>
      <c r="B18" s="8">
        <f>B16-B17</f>
        <v>10500</v>
      </c>
      <c r="C18" s="8">
        <f>C16-C17</f>
        <v>13125</v>
      </c>
      <c r="D18" s="8">
        <f>D16-D17</f>
        <v>16406.25</v>
      </c>
    </row>
    <row r="19" spans="1:4" x14ac:dyDescent="0.35">
      <c r="A19" t="s">
        <v>14</v>
      </c>
      <c r="B19" s="7">
        <f>B18</f>
        <v>10500</v>
      </c>
      <c r="C19" s="7">
        <f>C18+B19</f>
        <v>23625</v>
      </c>
      <c r="D19" s="7">
        <f>D18+C19</f>
        <v>40031.25</v>
      </c>
    </row>
    <row r="21" spans="1:4" ht="17.649999999999999" x14ac:dyDescent="0.5">
      <c r="A21" s="1" t="s">
        <v>15</v>
      </c>
      <c r="B21" s="3">
        <v>0.25</v>
      </c>
    </row>
  </sheetData>
  <scenarios current="2" sqref="D19 B23 B24 B25">
    <scenario name="Scénario 1" locked="1" count="2" user="roy.patrice@uqam.ca" comment="Créé par roy.patrice@uqam.ca le 2008-02-19">
      <inputCells r="B21" val="0,2" numFmtId="9"/>
      <inputCells r="B5" val="50000" numFmtId="165"/>
    </scenario>
    <scenario name="Scénario 2" locked="1" count="2" user="roy.patrice@uqam.ca" comment="Créé par roy.patrice@uqam.ca le 2008-02-19">
      <inputCells r="B21" val="0,3" numFmtId="9"/>
      <inputCells r="B4" val="50000" numFmtId="165"/>
    </scenario>
    <scenario name="Scénario 3" locked="1" count="2" user="roy.patrice@uqam.ca" comment="_x000a_">
      <inputCells r="B21" val="0,4" numFmtId="9"/>
      <inputCells r="B3" val="95000" numFmtId="165"/>
    </scenario>
  </scenarios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Exercices Excel 2007</dc:title>
  <dc:subject>Formation sur création de modèle, tableau de données, tableau croisé dynamique et mise en forme conditionnelle</dc:subject>
  <dc:creator>LeCompagnon.info</dc:creator>
  <cp:keywords>modèle, création, tableau, doonée, croisé, dynamique, mise, forme, conditionnelle, barre, données, jeux icones, formation, exercices, apprendre, tutoriel</cp:keywords>
  <cp:lastModifiedBy>Eric Carbonnier</cp:lastModifiedBy>
  <dcterms:created xsi:type="dcterms:W3CDTF">1998-02-14T14:18:55Z</dcterms:created>
  <dcterms:modified xsi:type="dcterms:W3CDTF">2025-10-01T07:08:42Z</dcterms:modified>
  <cp:category>éducation</cp:category>
</cp:coreProperties>
</file>